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pa\LPA 64\"/>
    </mc:Choice>
  </mc:AlternateContent>
  <xr:revisionPtr revIDLastSave="0" documentId="13_ncr:1_{5D0D942A-2F66-49E5-97AE-ED47F753A1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สภาพทั่วไป" sheetId="6" r:id="rId1"/>
    <sheet name="ความพึงพอใจ" sheetId="4" r:id="rId2"/>
  </sheets>
  <definedNames>
    <definedName name="code">สภาพทั่วไป!$A$3:$B$19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2" i="4" l="1"/>
  <c r="N12" i="4"/>
  <c r="O42" i="6"/>
  <c r="O41" i="6"/>
  <c r="O40" i="6"/>
  <c r="O39" i="6"/>
  <c r="O38" i="6"/>
  <c r="O37" i="6"/>
  <c r="O36" i="6"/>
  <c r="O35" i="6"/>
  <c r="O34" i="6"/>
  <c r="O33" i="6"/>
  <c r="O30" i="6"/>
  <c r="O29" i="6"/>
  <c r="O28" i="6"/>
  <c r="O27" i="6"/>
  <c r="O31" i="6"/>
  <c r="O32" i="6"/>
  <c r="O43" i="6"/>
  <c r="O26" i="6"/>
  <c r="N13" i="4"/>
  <c r="N14" i="4"/>
  <c r="N15" i="4"/>
  <c r="L13" i="4"/>
  <c r="L14" i="4"/>
  <c r="L15" i="4"/>
  <c r="L12" i="4"/>
  <c r="B14" i="4"/>
  <c r="B12" i="4"/>
  <c r="C12" i="4"/>
  <c r="D12" i="4"/>
  <c r="E12" i="4"/>
  <c r="F12" i="4"/>
  <c r="B13" i="4"/>
  <c r="C13" i="4"/>
  <c r="D13" i="4"/>
  <c r="E13" i="4"/>
  <c r="F13" i="4"/>
  <c r="C14" i="4"/>
  <c r="D14" i="4"/>
  <c r="E14" i="4"/>
  <c r="F14" i="4"/>
  <c r="B15" i="4"/>
  <c r="C15" i="4"/>
  <c r="D15" i="4"/>
  <c r="E15" i="4"/>
  <c r="F15" i="4"/>
  <c r="H43" i="6"/>
  <c r="F32" i="6"/>
  <c r="C28" i="6"/>
  <c r="G32" i="6"/>
  <c r="F31" i="6"/>
  <c r="E30" i="6"/>
  <c r="D29" i="6"/>
  <c r="F36" i="6"/>
  <c r="G37" i="6"/>
  <c r="D39" i="6"/>
  <c r="F41" i="6"/>
  <c r="C40" i="6"/>
  <c r="G42" i="6"/>
  <c r="E42" i="6"/>
  <c r="E43" i="6"/>
  <c r="D41" i="6"/>
  <c r="E40" i="6"/>
  <c r="C38" i="6"/>
  <c r="C43" i="6"/>
  <c r="D43" i="6"/>
  <c r="F43" i="6"/>
  <c r="C41" i="6"/>
  <c r="D40" i="6"/>
  <c r="H42" i="6"/>
  <c r="F42" i="6"/>
  <c r="D42" i="6"/>
  <c r="C42" i="6"/>
  <c r="H41" i="6"/>
  <c r="G41" i="6"/>
  <c r="E41" i="6"/>
  <c r="H40" i="6"/>
  <c r="G40" i="6"/>
  <c r="F40" i="6"/>
  <c r="H39" i="6"/>
  <c r="G39" i="6"/>
  <c r="F39" i="6"/>
  <c r="E39" i="6"/>
  <c r="C39" i="6"/>
  <c r="H38" i="6"/>
  <c r="G38" i="6"/>
  <c r="F38" i="6"/>
  <c r="E38" i="6"/>
  <c r="D38" i="6"/>
  <c r="H37" i="6"/>
  <c r="F37" i="6"/>
  <c r="E37" i="6"/>
  <c r="D37" i="6"/>
  <c r="C37" i="6"/>
  <c r="H36" i="6"/>
  <c r="G36" i="6"/>
  <c r="E36" i="6"/>
  <c r="D36" i="6"/>
  <c r="C36" i="6"/>
  <c r="H35" i="6"/>
  <c r="G35" i="6"/>
  <c r="F35" i="6"/>
  <c r="E35" i="6"/>
  <c r="D35" i="6"/>
  <c r="C35" i="6"/>
  <c r="H34" i="6"/>
  <c r="G34" i="6"/>
  <c r="F34" i="6"/>
  <c r="E34" i="6"/>
  <c r="D34" i="6"/>
  <c r="C34" i="6"/>
  <c r="H33" i="6"/>
  <c r="G33" i="6"/>
  <c r="F33" i="6"/>
  <c r="E33" i="6"/>
  <c r="D33" i="6"/>
  <c r="C33" i="6"/>
  <c r="H32" i="6"/>
  <c r="E32" i="6"/>
  <c r="D32" i="6"/>
  <c r="C32" i="6"/>
  <c r="H31" i="6"/>
  <c r="G31" i="6"/>
  <c r="E31" i="6"/>
  <c r="D31" i="6"/>
  <c r="C31" i="6"/>
  <c r="H30" i="6"/>
  <c r="G30" i="6"/>
  <c r="F30" i="6"/>
  <c r="D30" i="6"/>
  <c r="C30" i="6"/>
  <c r="H29" i="6"/>
  <c r="G29" i="6"/>
  <c r="F29" i="6"/>
  <c r="E29" i="6"/>
  <c r="C29" i="6"/>
  <c r="H28" i="6"/>
  <c r="G28" i="6"/>
  <c r="F28" i="6"/>
  <c r="E28" i="6"/>
  <c r="D28" i="6"/>
  <c r="H27" i="6"/>
  <c r="G27" i="6"/>
  <c r="F27" i="6"/>
  <c r="E27" i="6"/>
  <c r="D27" i="6"/>
  <c r="C27" i="6"/>
  <c r="H26" i="6"/>
  <c r="G26" i="6"/>
  <c r="F26" i="6"/>
  <c r="E26" i="6"/>
  <c r="D26" i="6"/>
  <c r="C26" i="6"/>
  <c r="I12" i="4" l="1"/>
  <c r="I13" i="4"/>
  <c r="I15" i="4"/>
  <c r="J38" i="6"/>
  <c r="I14" i="4"/>
  <c r="J33" i="6"/>
  <c r="J28" i="6"/>
  <c r="J26" i="6"/>
</calcChain>
</file>

<file path=xl/sharedStrings.xml><?xml version="1.0" encoding="utf-8"?>
<sst xmlns="http://schemas.openxmlformats.org/spreadsheetml/2006/main" count="70" uniqueCount="40">
  <si>
    <t xml:space="preserve">                              ผู้ตอบคนที่</t>
  </si>
  <si>
    <t>คะแนน</t>
  </si>
  <si>
    <t>รวมชุด</t>
  </si>
  <si>
    <t xml:space="preserve"> </t>
  </si>
  <si>
    <t>สภาพทั่วไป</t>
  </si>
  <si>
    <t>เพศ</t>
  </si>
  <si>
    <t>อายุ</t>
  </si>
  <si>
    <t>รวมจำนวนคน</t>
  </si>
  <si>
    <t>ร้อยละ</t>
  </si>
  <si>
    <t>S.D.</t>
  </si>
  <si>
    <t>อาชีพ</t>
  </si>
  <si>
    <t>การศึกษา</t>
  </si>
  <si>
    <t>1.ประถมศึกษา</t>
  </si>
  <si>
    <t>2.มัธยมศึกษาตอนต้น/ตอนปลาย</t>
  </si>
  <si>
    <t>3.ปวช/ปวส</t>
  </si>
  <si>
    <t xml:space="preserve">4.ปริญญาตรี       </t>
  </si>
  <si>
    <t>5.สูงกว่าปริญญาตรี</t>
  </si>
  <si>
    <t>1.เกษตร</t>
  </si>
  <si>
    <t xml:space="preserve">2.รับจ้างทั่วไป      </t>
  </si>
  <si>
    <t>3.ข้าราชการ/รัฐวิสาหกิจ</t>
  </si>
  <si>
    <t>4.พนักงานบริษัทเอกชน</t>
  </si>
  <si>
    <t xml:space="preserve">5.ธุรกิจส่วนตัว     </t>
  </si>
  <si>
    <t>6.อื่นๆ</t>
  </si>
  <si>
    <t xml:space="preserve">สรุปผลประเมินความพึงพอใจของผู้รับบริการของผู้รับบริการ องค์การบริหารส่วนตำบลหนองหนาม ประจำปีงบประมาณ 2564 </t>
  </si>
  <si>
    <t>1.ความครบถ้วน ถูกต้อง ของเจ้าหน้าที่ในการแนะนำให้คำปรึกษา</t>
  </si>
  <si>
    <t>2.ความเพียงพอของสิ่งอำนวยความสะดวก</t>
  </si>
  <si>
    <t>3.ความสะดวกรวดเร็วในการให้บริการ</t>
  </si>
  <si>
    <t>4.ความพร้อม/ไม่เลือกปฏิบัติ/ความเต็มใจในการให้บริการ</t>
  </si>
  <si>
    <t>หัวข้อการประเมิน</t>
  </si>
  <si>
    <t>คนตอบที่</t>
  </si>
  <si>
    <t>2.หญิง</t>
  </si>
  <si>
    <t>1.ชาย</t>
  </si>
  <si>
    <t>1.15-25 ปี</t>
  </si>
  <si>
    <t>2.26-35 ปี</t>
  </si>
  <si>
    <t>3.36-45 ปี</t>
  </si>
  <si>
    <t>4.46-60 ปี</t>
  </si>
  <si>
    <t>5.61 ปี ขึ้นไป</t>
  </si>
  <si>
    <t>งานช่าง</t>
  </si>
  <si>
    <t>งานกองช่าง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</si>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</sst>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rgb="FF0070C0"/>
      <name val="TH SarabunPSK"/>
      <family val="2"/>
    </font>
    <font>
      <sz val="11"/>
      <color rgb="FF0070C0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rgb="FF7030A0"/>
      <name val="TH SarabunPSK"/>
      <family val="2"/>
    </font>
    <font>
      <sz val="8"/>
      <name val="Tahoma"/>
      <family val="2"/>
      <charset val="222"/>
      <scheme val="minor"/>
    </font>
    <font>
      <b/>
      <sz val="22"/>
      <color theme="1"/>
      <name val="TH SarabunPSK"/>
      <family val="2"/>
    </font>
    <font>
      <b/>
      <sz val="20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6" borderId="1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7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87" fontId="2" fillId="0" borderId="5" xfId="0" applyNumberFormat="1" applyFont="1" applyBorder="1" applyAlignment="1">
      <alignment horizontal="center" vertical="center"/>
    </xf>
    <xf numFmtId="187" fontId="2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9A336-CC87-42DB-A2E7-35D41E27F708}">
  <dimension ref="A1:EW44"/>
  <sheetViews>
    <sheetView tabSelected="1" zoomScale="120" zoomScaleNormal="120" workbookViewId="0">
      <selection activeCell="D11" sqref="D11"/>
    </sheetView>
  </sheetViews>
  <sheetFormatPr defaultColWidth="4.75" defaultRowHeight="19.5" customHeight="1" x14ac:dyDescent="0.2"/>
  <cols>
    <col min="1" max="1" width="11.5" style="6" customWidth="1"/>
    <col min="2" max="2" width="24.625" style="7" customWidth="1"/>
    <col min="3" max="43" width="3.75" style="5" customWidth="1"/>
    <col min="44" max="49" width="4.75" style="5"/>
    <col min="50" max="16384" width="4.75" style="6"/>
  </cols>
  <sheetData>
    <row r="1" spans="1:153" ht="19.5" customHeight="1" x14ac:dyDescent="0.2">
      <c r="A1" s="42" t="s">
        <v>23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34"/>
      <c r="X1" s="34"/>
      <c r="Y1" s="34"/>
      <c r="Z1" s="34"/>
      <c r="AA1" s="34"/>
      <c r="AB1" s="34"/>
      <c r="AC1" s="34"/>
      <c r="AD1" s="34"/>
      <c r="AE1" s="34"/>
      <c r="AF1" s="34"/>
    </row>
    <row r="2" spans="1:153" ht="19.5" customHeight="1" x14ac:dyDescent="0.2">
      <c r="A2" s="41" t="s">
        <v>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 spans="1:153" s="17" customFormat="1" ht="19.5" customHeight="1" x14ac:dyDescent="0.2">
      <c r="A3" s="57" t="s">
        <v>4</v>
      </c>
      <c r="B3" s="57"/>
      <c r="C3" s="21"/>
      <c r="D3" s="21"/>
      <c r="E3" s="21"/>
      <c r="F3" s="21"/>
      <c r="G3" s="21"/>
      <c r="H3" s="21"/>
      <c r="I3" s="21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</row>
    <row r="4" spans="1:153" ht="19.5" customHeight="1" x14ac:dyDescent="0.2">
      <c r="A4" s="58" t="s">
        <v>0</v>
      </c>
      <c r="B4" s="59"/>
      <c r="C4" s="38">
        <v>1</v>
      </c>
      <c r="D4" s="38">
        <v>2</v>
      </c>
      <c r="E4" s="38">
        <v>3</v>
      </c>
      <c r="F4" s="38">
        <v>4</v>
      </c>
      <c r="G4" s="38">
        <v>5</v>
      </c>
      <c r="H4" s="38">
        <v>6</v>
      </c>
      <c r="I4" s="38">
        <v>7</v>
      </c>
      <c r="J4" s="38">
        <v>8</v>
      </c>
      <c r="K4" s="38">
        <v>9</v>
      </c>
      <c r="L4" s="38">
        <v>10</v>
      </c>
      <c r="M4" s="38">
        <v>11</v>
      </c>
      <c r="N4" s="38">
        <v>12</v>
      </c>
      <c r="O4" s="38">
        <v>13</v>
      </c>
      <c r="P4" s="38">
        <v>14</v>
      </c>
      <c r="Q4" s="38">
        <v>15</v>
      </c>
      <c r="R4" s="38">
        <v>16</v>
      </c>
      <c r="S4" s="38">
        <v>17</v>
      </c>
      <c r="T4" s="38">
        <v>18</v>
      </c>
      <c r="U4" s="38">
        <v>19</v>
      </c>
      <c r="V4" s="38">
        <v>20</v>
      </c>
      <c r="W4" s="38">
        <v>21</v>
      </c>
      <c r="X4" s="38">
        <v>22</v>
      </c>
      <c r="Y4" s="38">
        <v>23</v>
      </c>
      <c r="Z4" s="38">
        <v>24</v>
      </c>
      <c r="AA4" s="38">
        <v>25</v>
      </c>
      <c r="AB4" s="38">
        <v>26</v>
      </c>
      <c r="AC4" s="38">
        <v>27</v>
      </c>
      <c r="AD4" s="38">
        <v>28</v>
      </c>
      <c r="AE4" s="38">
        <v>29</v>
      </c>
      <c r="AF4" s="37">
        <v>30</v>
      </c>
      <c r="AG4" s="36">
        <v>31</v>
      </c>
      <c r="AH4" s="36">
        <v>32</v>
      </c>
      <c r="AI4" s="36">
        <v>33</v>
      </c>
      <c r="AJ4" s="36">
        <v>34</v>
      </c>
      <c r="AK4" s="36">
        <v>35</v>
      </c>
      <c r="AL4" s="36">
        <v>36</v>
      </c>
      <c r="AM4" s="36">
        <v>37</v>
      </c>
      <c r="AN4" s="36">
        <v>38</v>
      </c>
      <c r="AO4" s="36">
        <v>39</v>
      </c>
      <c r="AP4" s="36">
        <v>40</v>
      </c>
      <c r="AQ4" s="36">
        <v>41</v>
      </c>
      <c r="AR4" s="4">
        <v>42</v>
      </c>
      <c r="AS4" s="4">
        <v>43</v>
      </c>
      <c r="AT4" s="4">
        <v>44</v>
      </c>
      <c r="AU4" s="4">
        <v>45</v>
      </c>
      <c r="AV4" s="4">
        <v>46</v>
      </c>
      <c r="AW4" s="4">
        <v>47</v>
      </c>
      <c r="AX4" s="4">
        <v>48</v>
      </c>
      <c r="AY4" s="4">
        <v>49</v>
      </c>
      <c r="AZ4" s="4">
        <v>50</v>
      </c>
      <c r="BA4" s="4">
        <v>51</v>
      </c>
      <c r="BB4" s="4">
        <v>52</v>
      </c>
      <c r="BC4" s="4">
        <v>53</v>
      </c>
      <c r="BD4" s="4">
        <v>54</v>
      </c>
      <c r="BE4" s="4">
        <v>55</v>
      </c>
      <c r="BF4" s="4">
        <v>56</v>
      </c>
      <c r="BG4" s="4">
        <v>57</v>
      </c>
      <c r="BH4" s="4">
        <v>58</v>
      </c>
      <c r="BI4" s="4">
        <v>59</v>
      </c>
      <c r="BJ4" s="4">
        <v>60</v>
      </c>
      <c r="BK4" s="4">
        <v>61</v>
      </c>
      <c r="BL4" s="4">
        <v>62</v>
      </c>
      <c r="BM4" s="4">
        <v>63</v>
      </c>
      <c r="BN4" s="4">
        <v>64</v>
      </c>
      <c r="BO4" s="4">
        <v>65</v>
      </c>
      <c r="BP4" s="4">
        <v>66</v>
      </c>
      <c r="BQ4" s="4">
        <v>67</v>
      </c>
      <c r="BR4" s="4">
        <v>68</v>
      </c>
      <c r="BS4" s="4">
        <v>69</v>
      </c>
      <c r="BT4" s="4">
        <v>70</v>
      </c>
      <c r="BU4" s="4">
        <v>71</v>
      </c>
      <c r="BV4" s="4">
        <v>72</v>
      </c>
      <c r="BW4" s="4">
        <v>73</v>
      </c>
      <c r="BX4" s="4">
        <v>74</v>
      </c>
      <c r="BY4" s="4">
        <v>75</v>
      </c>
      <c r="BZ4" s="4">
        <v>76</v>
      </c>
      <c r="CA4" s="4">
        <v>77</v>
      </c>
      <c r="CB4" s="4">
        <v>78</v>
      </c>
      <c r="CC4" s="4">
        <v>79</v>
      </c>
      <c r="CD4" s="4">
        <v>80</v>
      </c>
      <c r="CE4" s="4">
        <v>81</v>
      </c>
      <c r="CF4" s="4">
        <v>82</v>
      </c>
      <c r="CG4" s="4">
        <v>83</v>
      </c>
      <c r="CH4" s="4">
        <v>84</v>
      </c>
      <c r="CI4" s="4">
        <v>85</v>
      </c>
      <c r="CJ4" s="4">
        <v>86</v>
      </c>
      <c r="CK4" s="4">
        <v>87</v>
      </c>
      <c r="CL4" s="4">
        <v>88</v>
      </c>
      <c r="CM4" s="4">
        <v>89</v>
      </c>
      <c r="CN4" s="4">
        <v>90</v>
      </c>
      <c r="CO4" s="4">
        <v>91</v>
      </c>
      <c r="CP4" s="4">
        <v>92</v>
      </c>
      <c r="CQ4" s="4">
        <v>93</v>
      </c>
      <c r="CR4" s="4">
        <v>94</v>
      </c>
      <c r="CS4" s="4">
        <v>95</v>
      </c>
      <c r="CT4" s="4">
        <v>96</v>
      </c>
      <c r="CU4" s="4">
        <v>97</v>
      </c>
      <c r="CV4" s="4">
        <v>98</v>
      </c>
      <c r="CW4" s="4">
        <v>99</v>
      </c>
      <c r="CX4" s="4">
        <v>100</v>
      </c>
      <c r="CY4" s="4">
        <v>101</v>
      </c>
      <c r="CZ4" s="4">
        <v>102</v>
      </c>
      <c r="DA4" s="4">
        <v>103</v>
      </c>
      <c r="DB4" s="4">
        <v>104</v>
      </c>
      <c r="DC4" s="4">
        <v>105</v>
      </c>
      <c r="DD4" s="4">
        <v>106</v>
      </c>
      <c r="DE4" s="4">
        <v>107</v>
      </c>
      <c r="DF4" s="4">
        <v>108</v>
      </c>
      <c r="DG4" s="4">
        <v>109</v>
      </c>
      <c r="DH4" s="4">
        <v>110</v>
      </c>
      <c r="DI4" s="4">
        <v>111</v>
      </c>
      <c r="DJ4" s="4">
        <v>112</v>
      </c>
      <c r="DK4" s="4">
        <v>113</v>
      </c>
      <c r="DL4" s="4">
        <v>114</v>
      </c>
      <c r="DM4" s="4">
        <v>115</v>
      </c>
      <c r="DN4" s="4">
        <v>116</v>
      </c>
      <c r="DO4" s="4">
        <v>117</v>
      </c>
      <c r="DP4" s="4">
        <v>118</v>
      </c>
      <c r="DQ4" s="4">
        <v>119</v>
      </c>
      <c r="DR4" s="4">
        <v>120</v>
      </c>
      <c r="DS4" s="4">
        <v>121</v>
      </c>
      <c r="DT4" s="4">
        <v>122</v>
      </c>
      <c r="DU4" s="4">
        <v>123</v>
      </c>
      <c r="DV4" s="4">
        <v>124</v>
      </c>
      <c r="DW4" s="4">
        <v>125</v>
      </c>
      <c r="DX4" s="4">
        <v>126</v>
      </c>
      <c r="DY4" s="4">
        <v>127</v>
      </c>
      <c r="DZ4" s="4">
        <v>128</v>
      </c>
      <c r="EA4" s="4">
        <v>129</v>
      </c>
      <c r="EB4" s="4">
        <v>130</v>
      </c>
      <c r="EC4" s="4">
        <v>131</v>
      </c>
      <c r="ED4" s="4">
        <v>132</v>
      </c>
      <c r="EE4" s="4">
        <v>133</v>
      </c>
      <c r="EF4" s="4">
        <v>134</v>
      </c>
      <c r="EG4" s="4">
        <v>135</v>
      </c>
      <c r="EH4" s="4">
        <v>136</v>
      </c>
      <c r="EI4" s="4">
        <v>137</v>
      </c>
      <c r="EJ4" s="4">
        <v>138</v>
      </c>
      <c r="EK4" s="4">
        <v>139</v>
      </c>
      <c r="EL4" s="4">
        <v>140</v>
      </c>
      <c r="EM4" s="4">
        <v>141</v>
      </c>
      <c r="EN4" s="4">
        <v>142</v>
      </c>
      <c r="EO4" s="4">
        <v>143</v>
      </c>
      <c r="EP4" s="4">
        <v>144</v>
      </c>
      <c r="EQ4" s="4">
        <v>145</v>
      </c>
      <c r="ER4" s="4">
        <v>146</v>
      </c>
      <c r="ES4" s="4">
        <v>147</v>
      </c>
      <c r="ET4" s="4">
        <v>148</v>
      </c>
      <c r="EU4" s="4">
        <v>149</v>
      </c>
      <c r="EV4" s="4">
        <v>150</v>
      </c>
      <c r="EW4" s="5"/>
    </row>
    <row r="5" spans="1:153" ht="19.5" customHeight="1" x14ac:dyDescent="0.2">
      <c r="A5" s="60" t="s">
        <v>5</v>
      </c>
      <c r="B5" s="39" t="s">
        <v>31</v>
      </c>
      <c r="C5" s="32">
        <v>1</v>
      </c>
      <c r="D5" s="32">
        <v>1</v>
      </c>
      <c r="E5" s="32">
        <v>1</v>
      </c>
      <c r="F5" s="32">
        <v>1</v>
      </c>
      <c r="G5" s="32">
        <v>1</v>
      </c>
      <c r="H5" s="32"/>
      <c r="I5" s="32">
        <v>1</v>
      </c>
      <c r="J5" s="32"/>
      <c r="K5" s="32"/>
      <c r="L5" s="32">
        <v>1</v>
      </c>
      <c r="M5" s="32">
        <v>1</v>
      </c>
      <c r="N5" s="32">
        <v>1</v>
      </c>
      <c r="O5" s="32">
        <v>1</v>
      </c>
      <c r="P5" s="32">
        <v>1</v>
      </c>
      <c r="Q5" s="32">
        <v>1</v>
      </c>
      <c r="R5" s="32">
        <v>1</v>
      </c>
      <c r="S5" s="32"/>
      <c r="T5" s="32"/>
      <c r="U5" s="32">
        <v>1</v>
      </c>
      <c r="V5" s="32"/>
      <c r="W5" s="32">
        <v>1</v>
      </c>
      <c r="X5" s="32"/>
      <c r="Y5" s="32"/>
      <c r="Z5" s="32"/>
      <c r="AA5" s="32"/>
      <c r="AB5" s="32">
        <v>1</v>
      </c>
      <c r="AC5" s="32">
        <v>1</v>
      </c>
      <c r="AD5" s="32">
        <v>1</v>
      </c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</row>
    <row r="6" spans="1:153" ht="19.5" customHeight="1" x14ac:dyDescent="0.2">
      <c r="A6" s="61"/>
      <c r="B6" s="39" t="s">
        <v>30</v>
      </c>
      <c r="C6" s="32"/>
      <c r="D6" s="32"/>
      <c r="E6" s="32"/>
      <c r="F6" s="32"/>
      <c r="G6" s="32"/>
      <c r="H6" s="32">
        <v>2</v>
      </c>
      <c r="I6" s="32"/>
      <c r="J6" s="32">
        <v>2</v>
      </c>
      <c r="K6" s="32">
        <v>2</v>
      </c>
      <c r="L6" s="32"/>
      <c r="M6" s="32"/>
      <c r="N6" s="32"/>
      <c r="O6" s="32"/>
      <c r="P6" s="32"/>
      <c r="Q6" s="32"/>
      <c r="R6" s="32"/>
      <c r="S6" s="32">
        <v>2</v>
      </c>
      <c r="T6" s="32">
        <v>2</v>
      </c>
      <c r="U6" s="32"/>
      <c r="V6" s="32">
        <v>2</v>
      </c>
      <c r="W6" s="32"/>
      <c r="X6" s="32">
        <v>2</v>
      </c>
      <c r="Y6" s="32">
        <v>2</v>
      </c>
      <c r="Z6" s="32">
        <v>2</v>
      </c>
      <c r="AA6" s="32">
        <v>2</v>
      </c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</row>
    <row r="7" spans="1:153" ht="19.5" customHeight="1" x14ac:dyDescent="0.35">
      <c r="A7" s="60" t="s">
        <v>6</v>
      </c>
      <c r="B7" s="24" t="s">
        <v>32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>
        <v>1</v>
      </c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</row>
    <row r="8" spans="1:153" ht="19.5" customHeight="1" x14ac:dyDescent="0.35">
      <c r="A8" s="61"/>
      <c r="B8" s="24" t="s">
        <v>33</v>
      </c>
      <c r="C8" s="32">
        <v>2</v>
      </c>
      <c r="D8" s="32">
        <v>2</v>
      </c>
      <c r="E8" s="32"/>
      <c r="F8" s="32"/>
      <c r="G8" s="32">
        <v>2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>
        <v>2</v>
      </c>
      <c r="AB8" s="32"/>
      <c r="AC8" s="32"/>
      <c r="AD8" s="32">
        <v>2</v>
      </c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</row>
    <row r="9" spans="1:153" ht="19.5" customHeight="1" x14ac:dyDescent="0.35">
      <c r="A9" s="61"/>
      <c r="B9" s="24" t="s">
        <v>34</v>
      </c>
      <c r="C9" s="32"/>
      <c r="D9" s="32"/>
      <c r="E9" s="32"/>
      <c r="F9" s="32">
        <v>3</v>
      </c>
      <c r="G9" s="32"/>
      <c r="H9" s="32">
        <v>3</v>
      </c>
      <c r="I9" s="32"/>
      <c r="J9" s="32">
        <v>3</v>
      </c>
      <c r="K9" s="32">
        <v>3</v>
      </c>
      <c r="L9" s="32"/>
      <c r="M9" s="32">
        <v>3</v>
      </c>
      <c r="N9" s="32"/>
      <c r="O9" s="32"/>
      <c r="P9" s="32">
        <v>3</v>
      </c>
      <c r="Q9" s="32"/>
      <c r="R9" s="32">
        <v>3</v>
      </c>
      <c r="S9" s="32"/>
      <c r="T9" s="32">
        <v>3</v>
      </c>
      <c r="U9" s="32">
        <v>3</v>
      </c>
      <c r="V9" s="32">
        <v>3</v>
      </c>
      <c r="W9" s="32">
        <v>3</v>
      </c>
      <c r="X9" s="32"/>
      <c r="Y9" s="32"/>
      <c r="Z9" s="32">
        <v>3</v>
      </c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</row>
    <row r="10" spans="1:153" ht="19.5" customHeight="1" x14ac:dyDescent="0.35">
      <c r="A10" s="61"/>
      <c r="B10" s="24" t="s">
        <v>35</v>
      </c>
      <c r="C10" s="32"/>
      <c r="D10" s="32"/>
      <c r="E10" s="32">
        <v>4</v>
      </c>
      <c r="F10" s="32"/>
      <c r="G10" s="32"/>
      <c r="H10" s="32"/>
      <c r="I10" s="32">
        <v>4</v>
      </c>
      <c r="J10" s="32"/>
      <c r="K10" s="32"/>
      <c r="L10" s="32">
        <v>4</v>
      </c>
      <c r="M10" s="32"/>
      <c r="N10" s="32">
        <v>4</v>
      </c>
      <c r="O10" s="32">
        <v>4</v>
      </c>
      <c r="P10" s="32"/>
      <c r="Q10" s="32">
        <v>4</v>
      </c>
      <c r="R10" s="32"/>
      <c r="S10" s="32">
        <v>4</v>
      </c>
      <c r="T10" s="32"/>
      <c r="U10" s="32"/>
      <c r="V10" s="32"/>
      <c r="W10" s="32"/>
      <c r="X10" s="32">
        <v>4</v>
      </c>
      <c r="Y10" s="32"/>
      <c r="Z10" s="32"/>
      <c r="AA10" s="32"/>
      <c r="AB10" s="32">
        <v>4</v>
      </c>
      <c r="AC10" s="32">
        <v>4</v>
      </c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</row>
    <row r="11" spans="1:153" ht="19.5" customHeight="1" x14ac:dyDescent="0.35">
      <c r="A11" s="65"/>
      <c r="B11" s="24" t="s">
        <v>36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</row>
    <row r="12" spans="1:153" ht="19.5" customHeight="1" x14ac:dyDescent="0.35">
      <c r="A12" s="60" t="s">
        <v>11</v>
      </c>
      <c r="B12" s="24" t="s">
        <v>12</v>
      </c>
      <c r="C12" s="32"/>
      <c r="D12" s="32"/>
      <c r="E12" s="32">
        <v>1</v>
      </c>
      <c r="F12" s="32">
        <v>1</v>
      </c>
      <c r="G12" s="32"/>
      <c r="H12" s="32"/>
      <c r="I12" s="32">
        <v>1</v>
      </c>
      <c r="J12" s="32"/>
      <c r="K12" s="32"/>
      <c r="L12" s="32">
        <v>1</v>
      </c>
      <c r="M12" s="32"/>
      <c r="N12" s="32">
        <v>1</v>
      </c>
      <c r="O12" s="32"/>
      <c r="P12" s="32"/>
      <c r="Q12" s="32">
        <v>1</v>
      </c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>
        <v>1</v>
      </c>
      <c r="AC12" s="32">
        <v>1</v>
      </c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</row>
    <row r="13" spans="1:153" ht="19.5" customHeight="1" x14ac:dyDescent="0.35">
      <c r="A13" s="61"/>
      <c r="B13" s="24" t="s">
        <v>13</v>
      </c>
      <c r="C13" s="32"/>
      <c r="D13" s="32"/>
      <c r="E13" s="32"/>
      <c r="F13" s="32"/>
      <c r="G13" s="32"/>
      <c r="H13" s="32"/>
      <c r="I13" s="32"/>
      <c r="J13" s="32">
        <v>2</v>
      </c>
      <c r="K13" s="32">
        <v>2</v>
      </c>
      <c r="L13" s="32"/>
      <c r="M13" s="32">
        <v>2</v>
      </c>
      <c r="N13" s="32"/>
      <c r="O13" s="32"/>
      <c r="P13" s="32"/>
      <c r="Q13" s="32"/>
      <c r="R13" s="32">
        <v>2</v>
      </c>
      <c r="S13" s="32">
        <v>2</v>
      </c>
      <c r="T13" s="32"/>
      <c r="U13" s="32"/>
      <c r="V13" s="32">
        <v>2</v>
      </c>
      <c r="W13" s="32">
        <v>2</v>
      </c>
      <c r="X13" s="32">
        <v>2</v>
      </c>
      <c r="Y13" s="32"/>
      <c r="Z13" s="32">
        <v>2</v>
      </c>
      <c r="AA13" s="32"/>
      <c r="AB13" s="32"/>
      <c r="AC13" s="32"/>
      <c r="AD13" s="32">
        <v>2</v>
      </c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</row>
    <row r="14" spans="1:153" ht="19.5" customHeight="1" x14ac:dyDescent="0.35">
      <c r="A14" s="61"/>
      <c r="B14" s="24" t="s">
        <v>14</v>
      </c>
      <c r="C14" s="32">
        <v>3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>
        <v>3</v>
      </c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</row>
    <row r="15" spans="1:153" ht="19.5" customHeight="1" x14ac:dyDescent="0.35">
      <c r="A15" s="61"/>
      <c r="B15" s="24" t="s">
        <v>15</v>
      </c>
      <c r="C15" s="32"/>
      <c r="D15" s="32">
        <v>4</v>
      </c>
      <c r="E15" s="32"/>
      <c r="F15" s="32"/>
      <c r="G15" s="32">
        <v>4</v>
      </c>
      <c r="H15" s="32">
        <v>4</v>
      </c>
      <c r="I15" s="32"/>
      <c r="J15" s="32"/>
      <c r="K15" s="32"/>
      <c r="L15" s="32"/>
      <c r="M15" s="32"/>
      <c r="N15" s="32"/>
      <c r="O15" s="32">
        <v>4</v>
      </c>
      <c r="P15" s="32">
        <v>4</v>
      </c>
      <c r="Q15" s="32"/>
      <c r="R15" s="32"/>
      <c r="S15" s="32"/>
      <c r="T15" s="32">
        <v>4</v>
      </c>
      <c r="U15" s="32">
        <v>4</v>
      </c>
      <c r="V15" s="32"/>
      <c r="W15" s="32"/>
      <c r="X15" s="32"/>
      <c r="Y15" s="32">
        <v>4</v>
      </c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</row>
    <row r="16" spans="1:153" ht="19.5" customHeight="1" x14ac:dyDescent="0.35">
      <c r="A16" s="65"/>
      <c r="B16" s="24" t="s">
        <v>16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</row>
    <row r="17" spans="1:152" ht="19.5" customHeight="1" x14ac:dyDescent="0.35">
      <c r="A17" s="44" t="s">
        <v>10</v>
      </c>
      <c r="B17" s="24" t="s">
        <v>17</v>
      </c>
      <c r="C17" s="32"/>
      <c r="D17" s="32"/>
      <c r="E17" s="32"/>
      <c r="F17" s="32"/>
      <c r="G17" s="32"/>
      <c r="H17" s="32"/>
      <c r="I17" s="32">
        <v>1</v>
      </c>
      <c r="J17" s="32"/>
      <c r="K17" s="32"/>
      <c r="L17" s="32">
        <v>1</v>
      </c>
      <c r="M17" s="32"/>
      <c r="N17" s="32">
        <v>1</v>
      </c>
      <c r="O17" s="32"/>
      <c r="P17" s="32">
        <v>1</v>
      </c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>
        <v>1</v>
      </c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</row>
    <row r="18" spans="1:152" ht="19.5" customHeight="1" x14ac:dyDescent="0.35">
      <c r="A18" s="44"/>
      <c r="B18" s="24" t="s">
        <v>18</v>
      </c>
      <c r="C18" s="32"/>
      <c r="D18" s="32"/>
      <c r="E18" s="32">
        <v>2</v>
      </c>
      <c r="F18" s="32"/>
      <c r="G18" s="32"/>
      <c r="H18" s="32"/>
      <c r="I18" s="32"/>
      <c r="J18" s="32">
        <v>2</v>
      </c>
      <c r="K18" s="32">
        <v>2</v>
      </c>
      <c r="L18" s="32"/>
      <c r="M18" s="32">
        <v>2</v>
      </c>
      <c r="N18" s="32"/>
      <c r="O18" s="32"/>
      <c r="P18" s="32"/>
      <c r="Q18" s="32">
        <v>2</v>
      </c>
      <c r="R18" s="32"/>
      <c r="S18" s="32"/>
      <c r="T18" s="32"/>
      <c r="U18" s="32"/>
      <c r="V18" s="32"/>
      <c r="W18" s="32">
        <v>2</v>
      </c>
      <c r="X18" s="32">
        <v>2</v>
      </c>
      <c r="Y18" s="32"/>
      <c r="Z18" s="32">
        <v>2</v>
      </c>
      <c r="AA18" s="32"/>
      <c r="AB18" s="32"/>
      <c r="AC18" s="32">
        <v>2</v>
      </c>
      <c r="AD18" s="32">
        <v>2</v>
      </c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</row>
    <row r="19" spans="1:152" ht="19.5" customHeight="1" x14ac:dyDescent="0.35">
      <c r="A19" s="44"/>
      <c r="B19" s="24" t="s">
        <v>19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>
        <v>3</v>
      </c>
      <c r="U19" s="32"/>
      <c r="V19" s="32"/>
      <c r="W19" s="32"/>
      <c r="X19" s="32"/>
      <c r="Y19" s="32">
        <v>3</v>
      </c>
      <c r="Z19" s="32"/>
      <c r="AA19" s="32">
        <v>3</v>
      </c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</row>
    <row r="20" spans="1:152" ht="19.5" customHeight="1" x14ac:dyDescent="0.35">
      <c r="A20" s="44"/>
      <c r="B20" s="24" t="s">
        <v>20</v>
      </c>
      <c r="C20" s="32">
        <v>4</v>
      </c>
      <c r="D20" s="32">
        <v>4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</row>
    <row r="21" spans="1:152" ht="19.5" customHeight="1" x14ac:dyDescent="0.35">
      <c r="A21" s="44"/>
      <c r="B21" s="24" t="s">
        <v>21</v>
      </c>
      <c r="C21" s="32"/>
      <c r="D21" s="32"/>
      <c r="E21" s="32"/>
      <c r="F21" s="32">
        <v>5</v>
      </c>
      <c r="G21" s="32">
        <v>5</v>
      </c>
      <c r="H21" s="32">
        <v>5</v>
      </c>
      <c r="I21" s="32"/>
      <c r="J21" s="32"/>
      <c r="K21" s="32"/>
      <c r="L21" s="32"/>
      <c r="M21" s="32"/>
      <c r="N21" s="32"/>
      <c r="O21" s="32">
        <v>5</v>
      </c>
      <c r="P21" s="32"/>
      <c r="Q21" s="32"/>
      <c r="R21" s="32">
        <v>5</v>
      </c>
      <c r="S21" s="32">
        <v>5</v>
      </c>
      <c r="T21" s="32"/>
      <c r="U21" s="32">
        <v>5</v>
      </c>
      <c r="V21" s="32">
        <v>5</v>
      </c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</row>
    <row r="22" spans="1:152" ht="19.5" customHeight="1" x14ac:dyDescent="0.35">
      <c r="A22" s="44"/>
      <c r="B22" s="24" t="s">
        <v>22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</row>
    <row r="23" spans="1:152" ht="19.5" customHeight="1" x14ac:dyDescent="0.2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</row>
    <row r="24" spans="1:152" ht="19.5" customHeight="1" x14ac:dyDescent="0.2">
      <c r="A24" s="25"/>
      <c r="B24" s="26"/>
      <c r="C24" s="62" t="s">
        <v>1</v>
      </c>
      <c r="D24" s="63"/>
      <c r="E24" s="63"/>
      <c r="F24" s="63"/>
      <c r="G24" s="64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</row>
    <row r="25" spans="1:152" ht="19.5" customHeight="1" x14ac:dyDescent="0.2">
      <c r="A25" s="27"/>
      <c r="B25" s="26" t="s">
        <v>3</v>
      </c>
      <c r="C25" s="28">
        <v>1</v>
      </c>
      <c r="D25" s="28">
        <v>2</v>
      </c>
      <c r="E25" s="28">
        <v>3</v>
      </c>
      <c r="F25" s="28">
        <v>4</v>
      </c>
      <c r="G25" s="28">
        <v>5</v>
      </c>
      <c r="H25" s="28">
        <v>6</v>
      </c>
      <c r="I25" s="26"/>
      <c r="J25" s="57" t="s">
        <v>7</v>
      </c>
      <c r="K25" s="57"/>
      <c r="L25" s="57"/>
      <c r="M25" s="26"/>
      <c r="N25" s="27"/>
      <c r="O25" s="57" t="s">
        <v>8</v>
      </c>
      <c r="P25" s="57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</row>
    <row r="26" spans="1:152" ht="19.5" customHeight="1" x14ac:dyDescent="0.2">
      <c r="A26" s="60" t="s">
        <v>5</v>
      </c>
      <c r="B26" s="39" t="s">
        <v>31</v>
      </c>
      <c r="C26" s="23">
        <f>COUNTIF(C$5:EV$5,C$25)</f>
        <v>18</v>
      </c>
      <c r="D26" s="23">
        <f>COUNTIF(C$5:EV$5,D$25)</f>
        <v>0</v>
      </c>
      <c r="E26" s="23">
        <f>COUNTIF(C$5:EV$5,E$25)</f>
        <v>0</v>
      </c>
      <c r="F26" s="23">
        <f>COUNTIF(C$5:EV$5,F$25)</f>
        <v>0</v>
      </c>
      <c r="G26" s="23">
        <f>COUNTIF(C$5:EV$5,G$25)</f>
        <v>0</v>
      </c>
      <c r="H26" s="23">
        <f>COUNTIF(D$5:EW$5,H$25)</f>
        <v>0</v>
      </c>
      <c r="I26" s="26"/>
      <c r="J26" s="47">
        <f>C26+D26+E26+F26+G26+C27+D27+E27+F27+G27</f>
        <v>28</v>
      </c>
      <c r="K26" s="48"/>
      <c r="L26" s="49"/>
      <c r="M26" s="26"/>
      <c r="N26" s="26"/>
      <c r="O26" s="43">
        <f>C26*100/28</f>
        <v>64.285714285714292</v>
      </c>
      <c r="P26" s="43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</row>
    <row r="27" spans="1:152" ht="19.5" customHeight="1" x14ac:dyDescent="0.2">
      <c r="A27" s="61"/>
      <c r="B27" s="39" t="s">
        <v>30</v>
      </c>
      <c r="C27" s="23">
        <f>COUNTIF(C$6:EV$6,C$25)</f>
        <v>0</v>
      </c>
      <c r="D27" s="23">
        <f>COUNTIF(C$6:EV$6,D$25)</f>
        <v>10</v>
      </c>
      <c r="E27" s="23">
        <f>COUNTIF(C$6:EV$6,E$25)</f>
        <v>0</v>
      </c>
      <c r="F27" s="23">
        <f>COUNTIF(C$6:EV$6,F$25)</f>
        <v>0</v>
      </c>
      <c r="G27" s="23">
        <f>COUNTIF(C$6:EV$6,G$25)</f>
        <v>0</v>
      </c>
      <c r="H27" s="23">
        <f>COUNTIF(O$6:EW$6,H$25)</f>
        <v>0</v>
      </c>
      <c r="I27" s="26"/>
      <c r="J27" s="53"/>
      <c r="K27" s="54"/>
      <c r="L27" s="55"/>
      <c r="M27" s="26"/>
      <c r="N27" s="26"/>
      <c r="O27" s="43">
        <f>D27*100/28</f>
        <v>35.714285714285715</v>
      </c>
      <c r="P27" s="43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</row>
    <row r="28" spans="1:152" ht="19.5" customHeight="1" x14ac:dyDescent="0.2">
      <c r="A28" s="44" t="s">
        <v>6</v>
      </c>
      <c r="B28" s="39" t="s">
        <v>32</v>
      </c>
      <c r="C28" s="23">
        <f>COUNTIF(C$7:EV$7,C$25)</f>
        <v>1</v>
      </c>
      <c r="D28" s="23">
        <f>COUNTIF(C$7:EV$7,D$25)</f>
        <v>0</v>
      </c>
      <c r="E28" s="23">
        <f>COUNTIF(C$7:EV$7,E$25)</f>
        <v>0</v>
      </c>
      <c r="F28" s="23">
        <f>COUNTIF(C$7:EV$7,F$25)</f>
        <v>0</v>
      </c>
      <c r="G28" s="23">
        <f>COUNTIF(C$7:EV$7,G$25)</f>
        <v>0</v>
      </c>
      <c r="H28" s="23">
        <f>COUNTIF(BK$7:EW$7,H$25)</f>
        <v>0</v>
      </c>
      <c r="I28" s="26"/>
      <c r="J28" s="47">
        <f>C28+D28+E28+F28+G28+C29+D29+E29+F29+G29+C30+D30+E30+F30+G30+C31+D31+E31+F31+G31+C32+D32+E32+F32+G32</f>
        <v>28</v>
      </c>
      <c r="K28" s="48"/>
      <c r="L28" s="49"/>
      <c r="M28" s="26"/>
      <c r="N28" s="26"/>
      <c r="O28" s="43">
        <f>C28*100/28</f>
        <v>3.5714285714285716</v>
      </c>
      <c r="P28" s="43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</row>
    <row r="29" spans="1:152" ht="19.5" customHeight="1" x14ac:dyDescent="0.2">
      <c r="A29" s="44"/>
      <c r="B29" s="39" t="s">
        <v>33</v>
      </c>
      <c r="C29" s="23">
        <f>COUNTIF(C$8:EV$8,C$25)</f>
        <v>0</v>
      </c>
      <c r="D29" s="23">
        <f>COUNTIF(C$8:EV$8,D$25)</f>
        <v>5</v>
      </c>
      <c r="E29" s="23">
        <f>COUNTIF(C$8:EV$8,E$25)</f>
        <v>0</v>
      </c>
      <c r="F29" s="23">
        <f>COUNTIF(C$8:EV$8,F$25)</f>
        <v>0</v>
      </c>
      <c r="G29" s="23">
        <f>COUNTIF(C$8:EV$8,G$25)</f>
        <v>0</v>
      </c>
      <c r="H29" s="23">
        <f>COUNTIF(AR$8:EW$8,H$25)</f>
        <v>0</v>
      </c>
      <c r="I29" s="26"/>
      <c r="J29" s="50"/>
      <c r="K29" s="66"/>
      <c r="L29" s="52"/>
      <c r="M29" s="26"/>
      <c r="N29" s="26"/>
      <c r="O29" s="43">
        <f>D29*100/28</f>
        <v>17.857142857142858</v>
      </c>
      <c r="P29" s="43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</row>
    <row r="30" spans="1:152" ht="19.5" customHeight="1" x14ac:dyDescent="0.2">
      <c r="A30" s="44"/>
      <c r="B30" s="39" t="s">
        <v>34</v>
      </c>
      <c r="C30" s="23">
        <f>COUNTIF(C$9:EV$9,C$25)</f>
        <v>0</v>
      </c>
      <c r="D30" s="23">
        <f>COUNTIF(C$9:EV$9,D$25)</f>
        <v>0</v>
      </c>
      <c r="E30" s="23">
        <f>COUNTIF(C$9:EV$9,E$25)</f>
        <v>12</v>
      </c>
      <c r="F30" s="23">
        <f>COUNTIF(C$9:EV$9,F$25)</f>
        <v>0</v>
      </c>
      <c r="G30" s="23">
        <f>COUNTIF(C$9:EV$9,G$25)</f>
        <v>0</v>
      </c>
      <c r="H30" s="23">
        <f>COUNTIF(CA$9:EW$9,H$25)</f>
        <v>0</v>
      </c>
      <c r="I30" s="26"/>
      <c r="J30" s="50"/>
      <c r="K30" s="66"/>
      <c r="L30" s="52"/>
      <c r="M30" s="26"/>
      <c r="N30" s="26"/>
      <c r="O30" s="43">
        <f>E30*100/28</f>
        <v>42.857142857142854</v>
      </c>
      <c r="P30" s="43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</row>
    <row r="31" spans="1:152" ht="19.5" customHeight="1" x14ac:dyDescent="0.2">
      <c r="A31" s="44"/>
      <c r="B31" s="39" t="s">
        <v>35</v>
      </c>
      <c r="C31" s="23">
        <f>COUNTIF(C$10:EV$10,C$25)</f>
        <v>0</v>
      </c>
      <c r="D31" s="23">
        <f>COUNTIF(C$10:EV$10,D$25)</f>
        <v>0</v>
      </c>
      <c r="E31" s="23">
        <f>COUNTIF(C$10:EV$10,E$25)</f>
        <v>0</v>
      </c>
      <c r="F31" s="23">
        <f>COUNTIF(C$10:EV$10,F$25)</f>
        <v>10</v>
      </c>
      <c r="G31" s="23">
        <f>COUNTIF(C$10:EV$10,G$25)</f>
        <v>0</v>
      </c>
      <c r="H31" s="23">
        <f>COUNTIF(BV$10:EW$10,H$25)</f>
        <v>0</v>
      </c>
      <c r="I31" s="26"/>
      <c r="J31" s="50"/>
      <c r="K31" s="66"/>
      <c r="L31" s="52"/>
      <c r="M31" s="26"/>
      <c r="N31" s="26"/>
      <c r="O31" s="43">
        <f t="shared" ref="O31:O43" si="0">C31*100/28</f>
        <v>0</v>
      </c>
      <c r="P31" s="43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</row>
    <row r="32" spans="1:152" ht="19.5" customHeight="1" x14ac:dyDescent="0.2">
      <c r="A32" s="44"/>
      <c r="B32" s="39" t="s">
        <v>36</v>
      </c>
      <c r="C32" s="23">
        <f t="shared" ref="C32:H32" si="1">COUNTIF(C$11:EV$11,C$25)</f>
        <v>0</v>
      </c>
      <c r="D32" s="23">
        <f t="shared" si="1"/>
        <v>0</v>
      </c>
      <c r="E32" s="23">
        <f>COUNTIF(E$11:EX$11,E$25)</f>
        <v>0</v>
      </c>
      <c r="F32" s="23">
        <f>COUNTIF(C$11:EV$11,F$25)</f>
        <v>0</v>
      </c>
      <c r="G32" s="23">
        <f>COUNTIF(C$11:EV$11,G$25)</f>
        <v>0</v>
      </c>
      <c r="H32" s="23">
        <f t="shared" si="1"/>
        <v>0</v>
      </c>
      <c r="I32" s="26"/>
      <c r="J32" s="53"/>
      <c r="K32" s="54"/>
      <c r="L32" s="55"/>
      <c r="M32" s="26"/>
      <c r="N32" s="26"/>
      <c r="O32" s="43">
        <f t="shared" si="0"/>
        <v>0</v>
      </c>
      <c r="P32" s="43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</row>
    <row r="33" spans="1:32" ht="19.5" customHeight="1" x14ac:dyDescent="0.2">
      <c r="A33" s="44" t="s">
        <v>11</v>
      </c>
      <c r="B33" s="39" t="s">
        <v>12</v>
      </c>
      <c r="C33" s="23">
        <f>COUNTIF(C$12:EV$12,C$25)</f>
        <v>8</v>
      </c>
      <c r="D33" s="23">
        <f>COUNTIF(G$12:EW$12,D$25)</f>
        <v>0</v>
      </c>
      <c r="E33" s="23">
        <f>COUNTIF(G$12:EX$12,E$25)</f>
        <v>0</v>
      </c>
      <c r="F33" s="23">
        <f>COUNTIF(G$12:EY$12,F$25)</f>
        <v>0</v>
      </c>
      <c r="G33" s="23">
        <f>COUNTIF(G$12:EZ$12,G$25)</f>
        <v>0</v>
      </c>
      <c r="H33" s="23">
        <f>COUNTIF(H$12:FA$12,H$25)</f>
        <v>0</v>
      </c>
      <c r="I33" s="26"/>
      <c r="J33" s="47">
        <f>C35+D35+E35+F35+G35+C36+D36+E36+F36+G36+C37+D37+E37+F37+G37+C34+D34+E34+F34+G34+G33+F33+E33+D33+C33</f>
        <v>28</v>
      </c>
      <c r="K33" s="48"/>
      <c r="L33" s="49"/>
      <c r="M33" s="26"/>
      <c r="N33" s="26"/>
      <c r="O33" s="43">
        <f>C33*100/28</f>
        <v>28.571428571428573</v>
      </c>
      <c r="P33" s="43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</row>
    <row r="34" spans="1:32" ht="19.5" customHeight="1" x14ac:dyDescent="0.2">
      <c r="A34" s="44"/>
      <c r="B34" s="39" t="s">
        <v>13</v>
      </c>
      <c r="C34" s="23">
        <f>COUNTIF(C$13:EV$13,C$25)</f>
        <v>0</v>
      </c>
      <c r="D34" s="23">
        <f>COUNTIF(C$13:EV$13,D$25)</f>
        <v>10</v>
      </c>
      <c r="E34" s="23">
        <f>COUNTIF(BZ$13:EX$13,E$25)</f>
        <v>0</v>
      </c>
      <c r="F34" s="23">
        <f>COUNTIF(BZ$13:EY$13,F$25)</f>
        <v>0</v>
      </c>
      <c r="G34" s="23">
        <f>COUNTIF(BZ$13:EZ$13,G$25)</f>
        <v>0</v>
      </c>
      <c r="H34" s="23">
        <f>COUNTIF(BZ$13:FA$13,H$25)</f>
        <v>0</v>
      </c>
      <c r="I34" s="26"/>
      <c r="J34" s="50"/>
      <c r="K34" s="51"/>
      <c r="L34" s="52"/>
      <c r="M34" s="26"/>
      <c r="N34" s="26"/>
      <c r="O34" s="43">
        <f>D34*100/28</f>
        <v>35.714285714285715</v>
      </c>
      <c r="P34" s="43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</row>
    <row r="35" spans="1:32" ht="19.5" customHeight="1" x14ac:dyDescent="0.2">
      <c r="A35" s="44"/>
      <c r="B35" s="39" t="s">
        <v>14</v>
      </c>
      <c r="C35" s="23">
        <f>COUNTIF(C$14:EV$14,C$25)</f>
        <v>0</v>
      </c>
      <c r="D35" s="23">
        <f>COUNTIF(AR$14:EW$14,D$25)</f>
        <v>0</v>
      </c>
      <c r="E35" s="23">
        <f>COUNTIF(C$14:EV$14,E$25)</f>
        <v>2</v>
      </c>
      <c r="F35" s="23">
        <f>COUNTIF(AR$14:EY$14,F$25)</f>
        <v>0</v>
      </c>
      <c r="G35" s="23">
        <f>COUNTIF(AR$14:EZ$14,G$25)</f>
        <v>0</v>
      </c>
      <c r="H35" s="23">
        <f>COUNTIF(AR$14:FA$14,H$25)</f>
        <v>0</v>
      </c>
      <c r="I35" s="26"/>
      <c r="J35" s="50"/>
      <c r="K35" s="51"/>
      <c r="L35" s="52"/>
      <c r="M35" s="26"/>
      <c r="N35" s="26"/>
      <c r="O35" s="43">
        <f>E35*100/28</f>
        <v>7.1428571428571432</v>
      </c>
      <c r="P35" s="43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</row>
    <row r="36" spans="1:32" ht="19.5" customHeight="1" x14ac:dyDescent="0.2">
      <c r="A36" s="44"/>
      <c r="B36" s="39" t="s">
        <v>15</v>
      </c>
      <c r="C36" s="23">
        <f>COUNTIF(C$15:EV$15,C$25)</f>
        <v>0</v>
      </c>
      <c r="D36" s="23">
        <f>COUNTIF(I$15:EW$15,D$25)</f>
        <v>0</v>
      </c>
      <c r="E36" s="23">
        <f>COUNTIF(I$15:EX$15,E$25)</f>
        <v>0</v>
      </c>
      <c r="F36" s="23">
        <f>COUNTIF(C$15:EV$15,F$25)</f>
        <v>8</v>
      </c>
      <c r="G36" s="23">
        <f>COUNTIF(I$15:EZ$15,G$25)</f>
        <v>0</v>
      </c>
      <c r="H36" s="23">
        <f>COUNTIF(I$15:FA$15,H$25)</f>
        <v>0</v>
      </c>
      <c r="I36" s="26"/>
      <c r="J36" s="50"/>
      <c r="K36" s="51"/>
      <c r="L36" s="52"/>
      <c r="M36" s="26"/>
      <c r="N36" s="26"/>
      <c r="O36" s="43">
        <f>F36*100/28</f>
        <v>28.571428571428573</v>
      </c>
      <c r="P36" s="43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</row>
    <row r="37" spans="1:32" ht="19.5" customHeight="1" x14ac:dyDescent="0.2">
      <c r="A37" s="44"/>
      <c r="B37" s="39" t="s">
        <v>16</v>
      </c>
      <c r="C37" s="23">
        <f>COUNTIF(C$16:EV$16,C$25)</f>
        <v>0</v>
      </c>
      <c r="D37" s="23">
        <f>COUNTIF(D$16:EW$16,D$25)</f>
        <v>0</v>
      </c>
      <c r="E37" s="23">
        <f>COUNTIF(E$16:EX$16,E$25)</f>
        <v>0</v>
      </c>
      <c r="F37" s="23">
        <f>COUNTIF(F$16:EY$16,F$25)</f>
        <v>0</v>
      </c>
      <c r="G37" s="23">
        <f>COUNTIF(C$16:EV$16,G$25)</f>
        <v>0</v>
      </c>
      <c r="H37" s="23">
        <f>COUNTIF(D$16:EW$16,H$25)</f>
        <v>0</v>
      </c>
      <c r="I37" s="26"/>
      <c r="J37" s="53"/>
      <c r="K37" s="54"/>
      <c r="L37" s="55"/>
      <c r="M37" s="26"/>
      <c r="N37" s="26"/>
      <c r="O37" s="43">
        <f>C37*100/28</f>
        <v>0</v>
      </c>
      <c r="P37" s="43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</row>
    <row r="38" spans="1:32" ht="19.5" customHeight="1" x14ac:dyDescent="0.2">
      <c r="A38" s="45" t="s">
        <v>10</v>
      </c>
      <c r="B38" s="39" t="s">
        <v>17</v>
      </c>
      <c r="C38" s="23">
        <f t="shared" ref="C38:H38" si="2">COUNTIF(C$17:EV$17,C$25)</f>
        <v>5</v>
      </c>
      <c r="D38" s="23">
        <f>COUNTIF(D$17:EW$17,D$25)</f>
        <v>0</v>
      </c>
      <c r="E38" s="23">
        <f t="shared" si="2"/>
        <v>0</v>
      </c>
      <c r="F38" s="23">
        <f t="shared" si="2"/>
        <v>0</v>
      </c>
      <c r="G38" s="23">
        <f t="shared" si="2"/>
        <v>0</v>
      </c>
      <c r="H38" s="23">
        <f t="shared" si="2"/>
        <v>0</v>
      </c>
      <c r="I38" s="26"/>
      <c r="J38" s="56">
        <f>SUM(C38:H43)</f>
        <v>28</v>
      </c>
      <c r="K38" s="56"/>
      <c r="L38" s="56"/>
      <c r="M38" s="26"/>
      <c r="N38" s="26"/>
      <c r="O38" s="43">
        <f>C38*100/28</f>
        <v>17.857142857142858</v>
      </c>
      <c r="P38" s="43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ht="19.5" customHeight="1" x14ac:dyDescent="0.2">
      <c r="A39" s="45"/>
      <c r="B39" s="39" t="s">
        <v>18</v>
      </c>
      <c r="C39" s="23">
        <f>COUNTIF(C$18:EV$18,C$25)</f>
        <v>0</v>
      </c>
      <c r="D39" s="23">
        <f>COUNTIF(C$18:EV$18,D$25)</f>
        <v>10</v>
      </c>
      <c r="E39" s="23">
        <f>COUNTIF(BK$18:EX$18,E$25)</f>
        <v>0</v>
      </c>
      <c r="F39" s="23">
        <f>COUNTIF(BK$18:EY$18,F$25)</f>
        <v>0</v>
      </c>
      <c r="G39" s="23">
        <f>COUNTIF(BK$18:EZ$18,G$25)</f>
        <v>0</v>
      </c>
      <c r="H39" s="23">
        <f>COUNTIF(BK$18:FA$18,H$25)</f>
        <v>0</v>
      </c>
      <c r="I39" s="26"/>
      <c r="J39" s="56"/>
      <c r="K39" s="56"/>
      <c r="L39" s="56"/>
      <c r="M39" s="26"/>
      <c r="N39" s="26"/>
      <c r="O39" s="43">
        <f>D39*100/28</f>
        <v>35.714285714285715</v>
      </c>
      <c r="P39" s="43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</row>
    <row r="40" spans="1:32" ht="19.5" customHeight="1" x14ac:dyDescent="0.2">
      <c r="A40" s="45"/>
      <c r="B40" s="39" t="s">
        <v>19</v>
      </c>
      <c r="C40" s="23">
        <f>COUNTIF(C$18:EV$18,C$25)</f>
        <v>0</v>
      </c>
      <c r="D40" s="23">
        <f>COUNTIF(C$17:EV$17,D$25)</f>
        <v>0</v>
      </c>
      <c r="E40" s="23">
        <f>COUNTIF(C$19:EV$19,E$25)</f>
        <v>3</v>
      </c>
      <c r="F40" s="23">
        <f>COUNTIF(F$19:EY$19,F$25)</f>
        <v>0</v>
      </c>
      <c r="G40" s="23">
        <f>COUNTIF(G$19:EZ$19,G$25)</f>
        <v>0</v>
      </c>
      <c r="H40" s="23">
        <f>COUNTIF(H$19:FA$19,H$25)</f>
        <v>0</v>
      </c>
      <c r="I40" s="26"/>
      <c r="J40" s="56"/>
      <c r="K40" s="56"/>
      <c r="L40" s="56"/>
      <c r="M40" s="26"/>
      <c r="N40" s="26"/>
      <c r="O40" s="43">
        <f>E40*100/28</f>
        <v>10.714285714285714</v>
      </c>
      <c r="P40" s="43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</row>
    <row r="41" spans="1:32" ht="19.5" customHeight="1" x14ac:dyDescent="0.2">
      <c r="A41" s="45"/>
      <c r="B41" s="39" t="s">
        <v>20</v>
      </c>
      <c r="C41" s="23">
        <f>COUNTIF(C$18:EV$18,C$25)</f>
        <v>0</v>
      </c>
      <c r="D41" s="23">
        <f>COUNTIF(C$17:EV$17,D$25)</f>
        <v>0</v>
      </c>
      <c r="E41" s="23">
        <f>COUNTIF(BZ$20:EX$20,E$25)</f>
        <v>0</v>
      </c>
      <c r="F41" s="23">
        <f>COUNTIF(C$20:EV$20,F$25)</f>
        <v>2</v>
      </c>
      <c r="G41" s="23">
        <f>COUNTIF(BZ$20:EZ$20,G$25)</f>
        <v>0</v>
      </c>
      <c r="H41" s="23">
        <f>COUNTIF(BZ$20:FA$20,H$25)</f>
        <v>0</v>
      </c>
      <c r="I41" s="26"/>
      <c r="J41" s="56"/>
      <c r="K41" s="56"/>
      <c r="L41" s="56"/>
      <c r="M41" s="26"/>
      <c r="N41" s="26"/>
      <c r="O41" s="43">
        <f>F41*100/28</f>
        <v>7.1428571428571432</v>
      </c>
      <c r="P41" s="43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</row>
    <row r="42" spans="1:32" ht="19.5" customHeight="1" x14ac:dyDescent="0.2">
      <c r="A42" s="45"/>
      <c r="B42" s="39" t="s">
        <v>21</v>
      </c>
      <c r="C42" s="23">
        <f t="shared" ref="C42:E43" si="3">COUNTIF(C$21:EV$21,C$25)</f>
        <v>0</v>
      </c>
      <c r="D42" s="23">
        <f t="shared" si="3"/>
        <v>0</v>
      </c>
      <c r="E42" s="23">
        <f t="shared" si="3"/>
        <v>0</v>
      </c>
      <c r="F42" s="23">
        <f>COUNTIF(F$21:EY$21,F$25)</f>
        <v>0</v>
      </c>
      <c r="G42" s="23">
        <f>COUNTIF(C$21:EV$21,G$25)</f>
        <v>8</v>
      </c>
      <c r="H42" s="23">
        <f>COUNTIF(I$21:FA$21,H$25)</f>
        <v>0</v>
      </c>
      <c r="I42" s="26"/>
      <c r="J42" s="56"/>
      <c r="K42" s="56"/>
      <c r="L42" s="56"/>
      <c r="M42" s="26"/>
      <c r="N42" s="26"/>
      <c r="O42" s="43">
        <f>G42*100/28</f>
        <v>28.571428571428573</v>
      </c>
      <c r="P42" s="43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</row>
    <row r="43" spans="1:32" ht="19.5" customHeight="1" x14ac:dyDescent="0.2">
      <c r="A43" s="46"/>
      <c r="B43" s="39" t="s">
        <v>22</v>
      </c>
      <c r="C43" s="23">
        <f t="shared" si="3"/>
        <v>0</v>
      </c>
      <c r="D43" s="23">
        <f t="shared" si="3"/>
        <v>0</v>
      </c>
      <c r="E43" s="23">
        <f t="shared" si="3"/>
        <v>0</v>
      </c>
      <c r="F43" s="23">
        <f>COUNTIF(F$21:EY$21,F$25)</f>
        <v>0</v>
      </c>
      <c r="G43" s="23">
        <v>0</v>
      </c>
      <c r="H43" s="23">
        <f>COUNTIF(C$22:EV$22,H$25)</f>
        <v>0</v>
      </c>
      <c r="I43" s="26"/>
      <c r="J43" s="56"/>
      <c r="K43" s="56"/>
      <c r="L43" s="56"/>
      <c r="M43" s="26"/>
      <c r="N43" s="26"/>
      <c r="O43" s="43">
        <f t="shared" si="0"/>
        <v>0</v>
      </c>
      <c r="P43" s="43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</row>
    <row r="44" spans="1:32" ht="19.5" customHeight="1" x14ac:dyDescent="0.2">
      <c r="A44" s="29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</row>
  </sheetData>
  <mergeCells count="37">
    <mergeCell ref="A28:A32"/>
    <mergeCell ref="O29:P29"/>
    <mergeCell ref="O30:P30"/>
    <mergeCell ref="O31:P31"/>
    <mergeCell ref="O32:P32"/>
    <mergeCell ref="O43:P43"/>
    <mergeCell ref="A3:B3"/>
    <mergeCell ref="A4:B4"/>
    <mergeCell ref="A5:A6"/>
    <mergeCell ref="C24:G24"/>
    <mergeCell ref="J25:L25"/>
    <mergeCell ref="O26:P26"/>
    <mergeCell ref="O27:P27"/>
    <mergeCell ref="O28:P28"/>
    <mergeCell ref="O25:P25"/>
    <mergeCell ref="A7:A11"/>
    <mergeCell ref="A12:A16"/>
    <mergeCell ref="A17:A22"/>
    <mergeCell ref="J26:L27"/>
    <mergeCell ref="A26:A27"/>
    <mergeCell ref="J28:L32"/>
    <mergeCell ref="A2:V2"/>
    <mergeCell ref="A1:V1"/>
    <mergeCell ref="O33:P33"/>
    <mergeCell ref="A33:A37"/>
    <mergeCell ref="A38:A43"/>
    <mergeCell ref="J33:L37"/>
    <mergeCell ref="J38:L4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</mergeCells>
  <phoneticPr fontId="9" type="noConversion"/>
  <pageMargins left="0.31496062992125984" right="0.31496062992125984" top="0.74803149606299213" bottom="0.74803149606299213" header="0.31496062992125984" footer="0.31496062992125984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EV23"/>
  <sheetViews>
    <sheetView zoomScale="40" zoomScaleNormal="40" workbookViewId="0">
      <pane xSplit="1" ySplit="4" topLeftCell="B5" activePane="bottomRight" state="frozen"/>
      <selection pane="topRight" activeCell="C1" sqref="C1"/>
      <selection pane="bottomLeft" activeCell="A3" sqref="A3"/>
      <selection pane="bottomRight" activeCell="A35" sqref="A35"/>
    </sheetView>
  </sheetViews>
  <sheetFormatPr defaultColWidth="7.5" defaultRowHeight="15" x14ac:dyDescent="0.2"/>
  <cols>
    <col min="1" max="1" width="52.25" style="11" customWidth="1"/>
    <col min="2" max="15" width="3.875" style="9" customWidth="1"/>
    <col min="16" max="16" width="5.75" style="9" customWidth="1"/>
    <col min="17" max="42" width="3.875" style="9" customWidth="1"/>
    <col min="43" max="48" width="3.125" style="9" customWidth="1"/>
    <col min="49" max="61" width="3.125" style="10" customWidth="1"/>
    <col min="62" max="16384" width="7.5" style="10"/>
  </cols>
  <sheetData>
    <row r="1" spans="1:152" ht="19.5" customHeight="1" x14ac:dyDescent="0.2">
      <c r="A1" s="41" t="s">
        <v>23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4"/>
      <c r="Y1" s="34"/>
      <c r="Z1" s="34"/>
      <c r="AA1" s="34"/>
      <c r="AB1" s="34"/>
      <c r="AC1" s="34"/>
      <c r="AD1" s="34"/>
      <c r="AE1" s="34"/>
      <c r="AF1" s="34"/>
    </row>
    <row r="2" spans="1:152" ht="24" customHeight="1" thickBot="1" x14ac:dyDescent="0.25">
      <c r="A2" s="41" t="s">
        <v>38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34"/>
      <c r="Z2" s="34"/>
      <c r="AA2" s="34"/>
      <c r="AB2" s="34"/>
      <c r="AC2" s="34"/>
      <c r="AD2" s="34"/>
      <c r="AE2" s="34"/>
      <c r="AF2" s="34"/>
    </row>
    <row r="3" spans="1:152" s="2" customFormat="1" ht="33" customHeight="1" thickBot="1" x14ac:dyDescent="0.25">
      <c r="A3" s="20" t="s">
        <v>28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152" s="6" customFormat="1" ht="21" x14ac:dyDescent="0.2">
      <c r="A4" s="33" t="s">
        <v>29</v>
      </c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8</v>
      </c>
      <c r="J4" s="4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15</v>
      </c>
      <c r="Q4" s="4">
        <v>16</v>
      </c>
      <c r="R4" s="4">
        <v>17</v>
      </c>
      <c r="S4" s="4">
        <v>18</v>
      </c>
      <c r="T4" s="4">
        <v>19</v>
      </c>
      <c r="U4" s="4">
        <v>20</v>
      </c>
      <c r="V4" s="4">
        <v>21</v>
      </c>
      <c r="W4" s="4">
        <v>22</v>
      </c>
      <c r="X4" s="4">
        <v>23</v>
      </c>
      <c r="Y4" s="4">
        <v>24</v>
      </c>
      <c r="Z4" s="4">
        <v>25</v>
      </c>
      <c r="AA4" s="4">
        <v>26</v>
      </c>
      <c r="AB4" s="4">
        <v>27</v>
      </c>
      <c r="AC4" s="4">
        <v>28</v>
      </c>
      <c r="AD4" s="4">
        <v>29</v>
      </c>
      <c r="AE4" s="4">
        <v>30</v>
      </c>
      <c r="AF4" s="4">
        <v>31</v>
      </c>
      <c r="AG4" s="4">
        <v>32</v>
      </c>
      <c r="AH4" s="4">
        <v>33</v>
      </c>
      <c r="AI4" s="4">
        <v>34</v>
      </c>
      <c r="AJ4" s="4">
        <v>35</v>
      </c>
      <c r="AK4" s="4">
        <v>36</v>
      </c>
      <c r="AL4" s="4">
        <v>37</v>
      </c>
      <c r="AM4" s="4">
        <v>38</v>
      </c>
      <c r="AN4" s="4">
        <v>39</v>
      </c>
      <c r="AO4" s="4">
        <v>40</v>
      </c>
      <c r="AP4" s="4">
        <v>41</v>
      </c>
      <c r="AQ4" s="4">
        <v>42</v>
      </c>
      <c r="AR4" s="4">
        <v>43</v>
      </c>
      <c r="AS4" s="4">
        <v>44</v>
      </c>
      <c r="AT4" s="4">
        <v>45</v>
      </c>
      <c r="AU4" s="4">
        <v>46</v>
      </c>
      <c r="AV4" s="4">
        <v>47</v>
      </c>
      <c r="AW4" s="4">
        <v>48</v>
      </c>
      <c r="AX4" s="4">
        <v>49</v>
      </c>
      <c r="AY4" s="4">
        <v>50</v>
      </c>
      <c r="AZ4" s="4">
        <v>51</v>
      </c>
      <c r="BA4" s="4">
        <v>52</v>
      </c>
      <c r="BB4" s="4">
        <v>53</v>
      </c>
      <c r="BC4" s="4">
        <v>54</v>
      </c>
      <c r="BD4" s="4">
        <v>55</v>
      </c>
      <c r="BE4" s="4">
        <v>56</v>
      </c>
      <c r="BF4" s="4">
        <v>57</v>
      </c>
      <c r="BG4" s="4">
        <v>58</v>
      </c>
      <c r="BH4" s="4">
        <v>59</v>
      </c>
      <c r="BI4" s="4">
        <v>60</v>
      </c>
      <c r="BJ4" s="4">
        <v>61</v>
      </c>
      <c r="BK4" s="4">
        <v>62</v>
      </c>
      <c r="BL4" s="4">
        <v>63</v>
      </c>
      <c r="BM4" s="4">
        <v>64</v>
      </c>
      <c r="BN4" s="4">
        <v>65</v>
      </c>
      <c r="BO4" s="4">
        <v>66</v>
      </c>
      <c r="BP4" s="4">
        <v>67</v>
      </c>
      <c r="BQ4" s="4">
        <v>68</v>
      </c>
      <c r="BR4" s="4">
        <v>69</v>
      </c>
      <c r="BS4" s="4">
        <v>70</v>
      </c>
      <c r="BT4" s="4">
        <v>71</v>
      </c>
      <c r="BU4" s="4">
        <v>72</v>
      </c>
      <c r="BV4" s="4">
        <v>73</v>
      </c>
      <c r="BW4" s="4">
        <v>74</v>
      </c>
      <c r="BX4" s="4">
        <v>75</v>
      </c>
      <c r="BY4" s="4">
        <v>76</v>
      </c>
      <c r="BZ4" s="4">
        <v>77</v>
      </c>
      <c r="CA4" s="4">
        <v>78</v>
      </c>
      <c r="CB4" s="4">
        <v>79</v>
      </c>
      <c r="CC4" s="4">
        <v>80</v>
      </c>
      <c r="CD4" s="4">
        <v>81</v>
      </c>
      <c r="CE4" s="4">
        <v>82</v>
      </c>
      <c r="CF4" s="4">
        <v>83</v>
      </c>
      <c r="CG4" s="4">
        <v>84</v>
      </c>
      <c r="CH4" s="4">
        <v>85</v>
      </c>
      <c r="CI4" s="4">
        <v>86</v>
      </c>
      <c r="CJ4" s="4">
        <v>87</v>
      </c>
      <c r="CK4" s="4">
        <v>88</v>
      </c>
      <c r="CL4" s="4">
        <v>89</v>
      </c>
      <c r="CM4" s="4">
        <v>90</v>
      </c>
      <c r="CN4" s="4">
        <v>91</v>
      </c>
      <c r="CO4" s="4">
        <v>92</v>
      </c>
      <c r="CP4" s="4">
        <v>93</v>
      </c>
      <c r="CQ4" s="4">
        <v>94</v>
      </c>
      <c r="CR4" s="4">
        <v>95</v>
      </c>
      <c r="CS4" s="4">
        <v>96</v>
      </c>
      <c r="CT4" s="4">
        <v>97</v>
      </c>
      <c r="CU4" s="4">
        <v>98</v>
      </c>
      <c r="CV4" s="4">
        <v>99</v>
      </c>
      <c r="CW4" s="4">
        <v>100</v>
      </c>
      <c r="CX4" s="4">
        <v>101</v>
      </c>
      <c r="CY4" s="4">
        <v>102</v>
      </c>
      <c r="CZ4" s="4">
        <v>103</v>
      </c>
      <c r="DA4" s="4">
        <v>104</v>
      </c>
      <c r="DB4" s="4">
        <v>105</v>
      </c>
      <c r="DC4" s="4">
        <v>106</v>
      </c>
      <c r="DD4" s="4">
        <v>107</v>
      </c>
      <c r="DE4" s="4">
        <v>108</v>
      </c>
      <c r="DF4" s="4">
        <v>109</v>
      </c>
      <c r="DG4" s="4">
        <v>110</v>
      </c>
      <c r="DH4" s="4">
        <v>111</v>
      </c>
      <c r="DI4" s="4">
        <v>112</v>
      </c>
      <c r="DJ4" s="4">
        <v>113</v>
      </c>
      <c r="DK4" s="4">
        <v>114</v>
      </c>
      <c r="DL4" s="4">
        <v>115</v>
      </c>
      <c r="DM4" s="4">
        <v>116</v>
      </c>
      <c r="DN4" s="4">
        <v>117</v>
      </c>
      <c r="DO4" s="4">
        <v>118</v>
      </c>
      <c r="DP4" s="4">
        <v>119</v>
      </c>
      <c r="DQ4" s="4">
        <v>120</v>
      </c>
      <c r="DR4" s="4">
        <v>121</v>
      </c>
      <c r="DS4" s="4">
        <v>122</v>
      </c>
      <c r="DT4" s="4">
        <v>123</v>
      </c>
      <c r="DU4" s="4">
        <v>124</v>
      </c>
      <c r="DV4" s="4">
        <v>125</v>
      </c>
      <c r="DW4" s="4">
        <v>126</v>
      </c>
      <c r="DX4" s="4">
        <v>127</v>
      </c>
      <c r="DY4" s="4">
        <v>128</v>
      </c>
      <c r="DZ4" s="4">
        <v>129</v>
      </c>
      <c r="EA4" s="4">
        <v>130</v>
      </c>
      <c r="EB4" s="4">
        <v>131</v>
      </c>
      <c r="EC4" s="4">
        <v>132</v>
      </c>
      <c r="ED4" s="4">
        <v>133</v>
      </c>
      <c r="EE4" s="4">
        <v>134</v>
      </c>
      <c r="EF4" s="4">
        <v>135</v>
      </c>
      <c r="EG4" s="4">
        <v>136</v>
      </c>
      <c r="EH4" s="4">
        <v>137</v>
      </c>
      <c r="EI4" s="4">
        <v>138</v>
      </c>
      <c r="EJ4" s="4">
        <v>139</v>
      </c>
      <c r="EK4" s="4">
        <v>140</v>
      </c>
      <c r="EL4" s="4">
        <v>141</v>
      </c>
      <c r="EM4" s="4">
        <v>142</v>
      </c>
      <c r="EN4" s="4">
        <v>143</v>
      </c>
      <c r="EO4" s="4">
        <v>144</v>
      </c>
      <c r="EP4" s="4">
        <v>145</v>
      </c>
      <c r="EQ4" s="4">
        <v>146</v>
      </c>
      <c r="ER4" s="4">
        <v>147</v>
      </c>
      <c r="ES4" s="4">
        <v>148</v>
      </c>
      <c r="ET4" s="4">
        <v>149</v>
      </c>
      <c r="EU4" s="4">
        <v>150</v>
      </c>
      <c r="EV4" s="5"/>
    </row>
    <row r="5" spans="1:152" s="6" customFormat="1" ht="29.25" customHeight="1" x14ac:dyDescent="0.2">
      <c r="A5" s="16" t="s">
        <v>24</v>
      </c>
      <c r="B5" s="14">
        <v>5</v>
      </c>
      <c r="C5" s="35">
        <v>5</v>
      </c>
      <c r="D5" s="35">
        <v>4</v>
      </c>
      <c r="E5" s="35">
        <v>5</v>
      </c>
      <c r="F5" s="35">
        <v>5</v>
      </c>
      <c r="G5" s="35">
        <v>5</v>
      </c>
      <c r="H5" s="35">
        <v>5</v>
      </c>
      <c r="I5" s="35">
        <v>4</v>
      </c>
      <c r="J5" s="35">
        <v>5</v>
      </c>
      <c r="K5" s="35">
        <v>5</v>
      </c>
      <c r="L5" s="35">
        <v>5</v>
      </c>
      <c r="M5" s="35">
        <v>5</v>
      </c>
      <c r="N5" s="35">
        <v>4</v>
      </c>
      <c r="O5" s="35">
        <v>5</v>
      </c>
      <c r="P5" s="35">
        <v>5</v>
      </c>
      <c r="Q5" s="35">
        <v>4</v>
      </c>
      <c r="R5" s="35">
        <v>5</v>
      </c>
      <c r="S5" s="35">
        <v>4</v>
      </c>
      <c r="T5" s="35">
        <v>5</v>
      </c>
      <c r="U5" s="35">
        <v>4</v>
      </c>
      <c r="V5" s="35">
        <v>5</v>
      </c>
      <c r="W5" s="35">
        <v>4</v>
      </c>
      <c r="X5" s="35">
        <v>5</v>
      </c>
      <c r="Y5" s="35">
        <v>5</v>
      </c>
      <c r="Z5" s="35">
        <v>5</v>
      </c>
      <c r="AA5" s="35">
        <v>4</v>
      </c>
      <c r="AB5" s="35">
        <v>4</v>
      </c>
      <c r="AC5" s="35">
        <v>4</v>
      </c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152" s="6" customFormat="1" ht="29.25" customHeight="1" x14ac:dyDescent="0.2">
      <c r="A6" s="83" t="s">
        <v>25</v>
      </c>
      <c r="B6" s="35">
        <v>5</v>
      </c>
      <c r="C6" s="35">
        <v>5</v>
      </c>
      <c r="D6" s="35">
        <v>4</v>
      </c>
      <c r="E6" s="35">
        <v>5</v>
      </c>
      <c r="F6" s="35">
        <v>5</v>
      </c>
      <c r="G6" s="35">
        <v>5</v>
      </c>
      <c r="H6" s="35">
        <v>5</v>
      </c>
      <c r="I6" s="35">
        <v>4</v>
      </c>
      <c r="J6" s="35">
        <v>5</v>
      </c>
      <c r="K6" s="35">
        <v>5</v>
      </c>
      <c r="L6" s="35">
        <v>5</v>
      </c>
      <c r="M6" s="35">
        <v>5</v>
      </c>
      <c r="N6" s="35">
        <v>4</v>
      </c>
      <c r="O6" s="35">
        <v>5</v>
      </c>
      <c r="P6" s="35">
        <v>5</v>
      </c>
      <c r="Q6" s="35">
        <v>4</v>
      </c>
      <c r="R6" s="35">
        <v>5</v>
      </c>
      <c r="S6" s="35">
        <v>4</v>
      </c>
      <c r="T6" s="35">
        <v>5</v>
      </c>
      <c r="U6" s="35">
        <v>4</v>
      </c>
      <c r="V6" s="35">
        <v>5</v>
      </c>
      <c r="W6" s="35">
        <v>4</v>
      </c>
      <c r="X6" s="35">
        <v>5</v>
      </c>
      <c r="Y6" s="35">
        <v>5</v>
      </c>
      <c r="Z6" s="35">
        <v>5</v>
      </c>
      <c r="AA6" s="35">
        <v>5</v>
      </c>
      <c r="AB6" s="35">
        <v>4</v>
      </c>
      <c r="AC6" s="35">
        <v>4</v>
      </c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</row>
    <row r="7" spans="1:152" s="6" customFormat="1" ht="29.25" customHeight="1" x14ac:dyDescent="0.2">
      <c r="A7" s="15" t="s">
        <v>26</v>
      </c>
      <c r="B7" s="35">
        <v>5</v>
      </c>
      <c r="C7" s="35">
        <v>5</v>
      </c>
      <c r="D7" s="35">
        <v>4</v>
      </c>
      <c r="E7" s="35">
        <v>5</v>
      </c>
      <c r="F7" s="35">
        <v>5</v>
      </c>
      <c r="G7" s="35">
        <v>5</v>
      </c>
      <c r="H7" s="35">
        <v>5</v>
      </c>
      <c r="I7" s="35">
        <v>4</v>
      </c>
      <c r="J7" s="35">
        <v>5</v>
      </c>
      <c r="K7" s="35">
        <v>5</v>
      </c>
      <c r="L7" s="35">
        <v>5</v>
      </c>
      <c r="M7" s="35">
        <v>5</v>
      </c>
      <c r="N7" s="35">
        <v>4</v>
      </c>
      <c r="O7" s="35">
        <v>5</v>
      </c>
      <c r="P7" s="35">
        <v>5</v>
      </c>
      <c r="Q7" s="35">
        <v>4</v>
      </c>
      <c r="R7" s="35">
        <v>5</v>
      </c>
      <c r="S7" s="35">
        <v>4</v>
      </c>
      <c r="T7" s="35">
        <v>5</v>
      </c>
      <c r="U7" s="35">
        <v>4</v>
      </c>
      <c r="V7" s="35">
        <v>5</v>
      </c>
      <c r="W7" s="35">
        <v>4</v>
      </c>
      <c r="X7" s="35">
        <v>5</v>
      </c>
      <c r="Y7" s="35">
        <v>5</v>
      </c>
      <c r="Z7" s="35">
        <v>5</v>
      </c>
      <c r="AA7" s="35">
        <v>4</v>
      </c>
      <c r="AB7" s="35">
        <v>4</v>
      </c>
      <c r="AC7" s="35">
        <v>3</v>
      </c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</row>
    <row r="8" spans="1:152" s="6" customFormat="1" ht="29.25" customHeight="1" x14ac:dyDescent="0.2">
      <c r="A8" s="83" t="s">
        <v>27</v>
      </c>
      <c r="B8" s="35">
        <v>5</v>
      </c>
      <c r="C8" s="35">
        <v>5</v>
      </c>
      <c r="D8" s="35">
        <v>4</v>
      </c>
      <c r="E8" s="35">
        <v>5</v>
      </c>
      <c r="F8" s="35">
        <v>5</v>
      </c>
      <c r="G8" s="35">
        <v>5</v>
      </c>
      <c r="H8" s="35">
        <v>5</v>
      </c>
      <c r="I8" s="35">
        <v>4</v>
      </c>
      <c r="J8" s="35">
        <v>5</v>
      </c>
      <c r="K8" s="35">
        <v>5</v>
      </c>
      <c r="L8" s="35">
        <v>5</v>
      </c>
      <c r="M8" s="35">
        <v>5</v>
      </c>
      <c r="N8" s="35">
        <v>4</v>
      </c>
      <c r="O8" s="35">
        <v>5</v>
      </c>
      <c r="P8" s="35">
        <v>5</v>
      </c>
      <c r="Q8" s="35">
        <v>4</v>
      </c>
      <c r="R8" s="35">
        <v>5</v>
      </c>
      <c r="S8" s="35">
        <v>4</v>
      </c>
      <c r="T8" s="35">
        <v>5</v>
      </c>
      <c r="U8" s="35">
        <v>4</v>
      </c>
      <c r="V8" s="35">
        <v>5</v>
      </c>
      <c r="W8" s="35">
        <v>4</v>
      </c>
      <c r="X8" s="35">
        <v>5</v>
      </c>
      <c r="Y8" s="35">
        <v>5</v>
      </c>
      <c r="Z8" s="35">
        <v>5</v>
      </c>
      <c r="AA8" s="35">
        <v>5</v>
      </c>
      <c r="AB8" s="35">
        <v>4</v>
      </c>
      <c r="AC8" s="35">
        <v>5</v>
      </c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</row>
    <row r="9" spans="1:152" s="6" customFormat="1" ht="23.25" customHeight="1" x14ac:dyDescent="0.2">
      <c r="A9" s="7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152" s="6" customFormat="1" ht="29.25" customHeight="1" x14ac:dyDescent="0.2">
      <c r="A10" s="7" t="s">
        <v>3</v>
      </c>
      <c r="B10" s="72" t="s">
        <v>1</v>
      </c>
      <c r="C10" s="73"/>
      <c r="D10" s="73"/>
      <c r="E10" s="73"/>
      <c r="F10" s="7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152" s="6" customFormat="1" ht="28.5" x14ac:dyDescent="0.2">
      <c r="A11" s="7"/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5"/>
      <c r="H11" s="5"/>
      <c r="I11" s="75" t="s">
        <v>2</v>
      </c>
      <c r="J11" s="76"/>
      <c r="K11" s="5"/>
      <c r="L11" s="70" t="s">
        <v>9</v>
      </c>
      <c r="M11" s="71"/>
      <c r="N11" s="81" t="s">
        <v>8</v>
      </c>
      <c r="O11" s="82"/>
      <c r="P11" s="40" t="s">
        <v>39</v>
      </c>
      <c r="Q11" s="1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</row>
    <row r="12" spans="1:152" s="6" customFormat="1" ht="36" customHeight="1" x14ac:dyDescent="0.2">
      <c r="A12" s="16" t="s">
        <v>24</v>
      </c>
      <c r="B12" s="1">
        <f>COUNTIF(B$5:EU$5,B$11)</f>
        <v>0</v>
      </c>
      <c r="C12" s="1">
        <f>COUNTIF(B$5:EU$5,C$11)</f>
        <v>0</v>
      </c>
      <c r="D12" s="1">
        <f>COUNTIF(B$5:EU$5,D$11)</f>
        <v>0</v>
      </c>
      <c r="E12" s="1">
        <f>COUNTIF(B$5:EU$5,E$11)</f>
        <v>10</v>
      </c>
      <c r="F12" s="1">
        <f>COUNTIF(B$5:EU$5,F$11)</f>
        <v>18</v>
      </c>
      <c r="G12" s="5"/>
      <c r="H12" s="5"/>
      <c r="I12" s="77">
        <f>B12+C12+D12+E12+F12</f>
        <v>28</v>
      </c>
      <c r="J12" s="78"/>
      <c r="K12" s="5"/>
      <c r="L12" s="79">
        <f>((B12*1)+(C12*2)+(D12*3)+(E12*4)+(F12*5))/28</f>
        <v>4.6428571428571432</v>
      </c>
      <c r="M12" s="80"/>
      <c r="N12" s="67">
        <f>SUM(B5:BX5)*100/140</f>
        <v>92.857142857142861</v>
      </c>
      <c r="O12" s="68"/>
      <c r="P12" s="69">
        <f>SUM(N12:O15)/4</f>
        <v>93.214285714285708</v>
      </c>
      <c r="Q12" s="1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pans="1:152" s="6" customFormat="1" ht="36" customHeight="1" x14ac:dyDescent="0.2">
      <c r="A13" s="83" t="s">
        <v>25</v>
      </c>
      <c r="B13" s="1">
        <f>COUNTIF(B$6:EU$6,B$11)</f>
        <v>0</v>
      </c>
      <c r="C13" s="1">
        <f>COUNTIF(B$6:EU$6,C$11)</f>
        <v>0</v>
      </c>
      <c r="D13" s="1">
        <f>COUNTIF(B$6:EU$6,D$11)</f>
        <v>0</v>
      </c>
      <c r="E13" s="1">
        <f>COUNTIF(B$6:EU$6,E$11)</f>
        <v>9</v>
      </c>
      <c r="F13" s="1">
        <f>COUNTIF(B$6:EU$6,F$11)</f>
        <v>19</v>
      </c>
      <c r="G13" s="5"/>
      <c r="H13" s="5"/>
      <c r="I13" s="77">
        <f>B13+C13+D13+E13+F13</f>
        <v>28</v>
      </c>
      <c r="J13" s="78"/>
      <c r="K13" s="5"/>
      <c r="L13" s="79">
        <f t="shared" ref="L13:L15" si="0">((B13*1)+(C13*2)+(D13*3)+(E13*4)+(F13*5))/28</f>
        <v>4.6785714285714288</v>
      </c>
      <c r="M13" s="80"/>
      <c r="N13" s="67">
        <f t="shared" ref="N13:N15" si="1">SUM(B6:BX6)*100/140</f>
        <v>93.571428571428569</v>
      </c>
      <c r="O13" s="68"/>
      <c r="P13" s="69"/>
      <c r="Q13" s="1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</row>
    <row r="14" spans="1:152" s="6" customFormat="1" ht="36" customHeight="1" x14ac:dyDescent="0.2">
      <c r="A14" s="15" t="s">
        <v>26</v>
      </c>
      <c r="B14" s="1">
        <f>COUNTIF(B$7:EU$7,B$11)</f>
        <v>0</v>
      </c>
      <c r="C14" s="1">
        <f>COUNTIF(B$7:EU$7,C$11)</f>
        <v>0</v>
      </c>
      <c r="D14" s="1">
        <f>COUNTIF(B$7:EU$7,D$11)</f>
        <v>1</v>
      </c>
      <c r="E14" s="1">
        <f>COUNTIF(B$7:EU$7,E$11)</f>
        <v>9</v>
      </c>
      <c r="F14" s="1">
        <f>COUNTIF(B$7:EU$7,F$11)</f>
        <v>18</v>
      </c>
      <c r="G14" s="5"/>
      <c r="H14" s="5"/>
      <c r="I14" s="77">
        <f>SUM(B14:F14)</f>
        <v>28</v>
      </c>
      <c r="J14" s="78"/>
      <c r="K14" s="5"/>
      <c r="L14" s="79">
        <f t="shared" si="0"/>
        <v>4.6071428571428568</v>
      </c>
      <c r="M14" s="80"/>
      <c r="N14" s="67">
        <f t="shared" si="1"/>
        <v>92.142857142857139</v>
      </c>
      <c r="O14" s="68"/>
      <c r="P14" s="69"/>
      <c r="Q14" s="1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</row>
    <row r="15" spans="1:152" s="6" customFormat="1" ht="36" customHeight="1" x14ac:dyDescent="0.2">
      <c r="A15" s="83" t="s">
        <v>27</v>
      </c>
      <c r="B15" s="1">
        <f>COUNTIF(B$8:EU$8,B$11)</f>
        <v>0</v>
      </c>
      <c r="C15" s="1">
        <f>COUNTIF(B$8:EU$8,C$11)</f>
        <v>0</v>
      </c>
      <c r="D15" s="1">
        <f>COUNTIF(B$8:EU$8,D$11)</f>
        <v>0</v>
      </c>
      <c r="E15" s="1">
        <f>COUNTIF(B$8:EU$8,E$11)</f>
        <v>8</v>
      </c>
      <c r="F15" s="1">
        <f>COUNTIF(B$8:EU$8,F$11)</f>
        <v>20</v>
      </c>
      <c r="G15" s="5"/>
      <c r="H15" s="5"/>
      <c r="I15" s="77">
        <f>SUM(B15:F15)</f>
        <v>28</v>
      </c>
      <c r="J15" s="78"/>
      <c r="K15" s="5"/>
      <c r="L15" s="79">
        <f t="shared" si="0"/>
        <v>4.7142857142857144</v>
      </c>
      <c r="M15" s="80"/>
      <c r="N15" s="67">
        <f t="shared" si="1"/>
        <v>94.285714285714292</v>
      </c>
      <c r="O15" s="68"/>
      <c r="P15" s="69"/>
      <c r="Q15" s="1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</row>
    <row r="16" spans="1:152" ht="24.75" customHeight="1" x14ac:dyDescent="0.2"/>
    <row r="17" spans="46:48" x14ac:dyDescent="0.2">
      <c r="AT17" s="10"/>
      <c r="AU17" s="10"/>
      <c r="AV17" s="10"/>
    </row>
    <row r="18" spans="46:48" x14ac:dyDescent="0.2">
      <c r="AT18" s="10"/>
      <c r="AU18" s="10"/>
      <c r="AV18" s="10"/>
    </row>
    <row r="19" spans="46:48" x14ac:dyDescent="0.2">
      <c r="AT19" s="10"/>
      <c r="AU19" s="10"/>
      <c r="AV19" s="10"/>
    </row>
    <row r="20" spans="46:48" x14ac:dyDescent="0.2">
      <c r="AT20" s="10"/>
      <c r="AU20" s="10"/>
      <c r="AV20" s="10"/>
    </row>
    <row r="21" spans="46:48" x14ac:dyDescent="0.2">
      <c r="AT21" s="10"/>
      <c r="AU21" s="10"/>
      <c r="AV21" s="10"/>
    </row>
    <row r="22" spans="46:48" x14ac:dyDescent="0.2">
      <c r="AT22" s="10"/>
      <c r="AU22" s="10"/>
      <c r="AV22" s="10"/>
    </row>
    <row r="23" spans="46:48" x14ac:dyDescent="0.2">
      <c r="AT23" s="10"/>
      <c r="AU23" s="10"/>
      <c r="AV23" s="10"/>
    </row>
  </sheetData>
  <mergeCells count="19">
    <mergeCell ref="L14:M14"/>
    <mergeCell ref="L15:M15"/>
    <mergeCell ref="N11:O11"/>
    <mergeCell ref="N12:O12"/>
    <mergeCell ref="N13:O13"/>
    <mergeCell ref="P12:P15"/>
    <mergeCell ref="A1:W1"/>
    <mergeCell ref="A2:X2"/>
    <mergeCell ref="N14:O14"/>
    <mergeCell ref="L11:M11"/>
    <mergeCell ref="N15:O15"/>
    <mergeCell ref="B10:F10"/>
    <mergeCell ref="I11:J11"/>
    <mergeCell ref="I12:J12"/>
    <mergeCell ref="I13:J13"/>
    <mergeCell ref="I14:J14"/>
    <mergeCell ref="I15:J15"/>
    <mergeCell ref="L12:M12"/>
    <mergeCell ref="L13:M13"/>
  </mergeCells>
  <phoneticPr fontId="9" type="noConversion"/>
  <pageMargins left="0.19685039370078741" right="0.23622047244094491" top="0.78740157480314965" bottom="0.74803149606299213" header="0.31496062992125984" footer="0.31496062992125984"/>
  <pageSetup paperSize="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สภาพทั่วไป</vt:lpstr>
      <vt:lpstr>ความพึงพอใจ</vt:lpstr>
      <vt:lpstr>code</vt:lpstr>
    </vt:vector>
  </TitlesOfParts>
  <Company>KKD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2011 V.2</dc:creator>
  <cp:lastModifiedBy>Win10x64Bit</cp:lastModifiedBy>
  <cp:lastPrinted>2022-05-20T07:48:24Z</cp:lastPrinted>
  <dcterms:created xsi:type="dcterms:W3CDTF">2018-01-31T09:58:53Z</dcterms:created>
  <dcterms:modified xsi:type="dcterms:W3CDTF">2022-05-24T02:59:19Z</dcterms:modified>
</cp:coreProperties>
</file>